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057C0064-1EC2-4C61-9BEA-F9C4A26649B2}" xr6:coauthVersionLast="47" xr6:coauthVersionMax="47" xr10:uidLastSave="{00000000-0000-0000-0000-000000000000}"/>
  <bookViews>
    <workbookView xWindow="-120" yWindow="-120" windowWidth="30960" windowHeight="16920" xr2:uid="{00000000-000D-0000-FFFF-FFFF00000000}"/>
  </bookViews>
  <sheets>
    <sheet name="流用申請表" sheetId="1" r:id="rId1"/>
    <sheet name="核定經費表" sheetId="6" r:id="rId2"/>
    <sheet name="變更後經費表" sheetId="9" r:id="rId3"/>
    <sheet name="選項" sheetId="2" state="hidden" r:id="rId4"/>
  </sheets>
  <definedNames>
    <definedName name="_xlnm.Print_Area" localSheetId="0">流用申請表!$A$1:$G$31</definedName>
    <definedName name="_xlnm.Print_Area" localSheetId="1">核定經費表!$A$1:$F$49</definedName>
    <definedName name="_xlnm.Print_Area" localSheetId="2">變更後經費表!$A$1:$F$49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6" l="1"/>
  <c r="B3" i="9"/>
  <c r="E46" i="9"/>
  <c r="E38" i="9"/>
  <c r="E37" i="9"/>
  <c r="E36" i="9"/>
  <c r="E35" i="9"/>
  <c r="E34" i="9"/>
  <c r="E33" i="9"/>
  <c r="E32" i="9"/>
  <c r="E40" i="9" s="1"/>
  <c r="E10" i="9" s="1"/>
  <c r="E26" i="9"/>
  <c r="E23" i="9"/>
  <c r="E28" i="9" s="1"/>
  <c r="E9" i="9" s="1"/>
  <c r="E15" i="9"/>
  <c r="E46" i="6"/>
  <c r="E40" i="6"/>
  <c r="E10" i="6" s="1"/>
  <c r="E38" i="6"/>
  <c r="E37" i="6"/>
  <c r="E36" i="6"/>
  <c r="E35" i="6"/>
  <c r="E34" i="6"/>
  <c r="E33" i="6"/>
  <c r="E32" i="6"/>
  <c r="E28" i="6"/>
  <c r="E26" i="6"/>
  <c r="E23" i="6"/>
  <c r="E15" i="6"/>
  <c r="E9" i="6"/>
  <c r="E12" i="6" s="1"/>
  <c r="E17" i="6" s="1"/>
  <c r="E12" i="9" l="1"/>
  <c r="E17" i="9" s="1"/>
  <c r="F9" i="6"/>
  <c r="F9" i="9" l="1"/>
  <c r="G5" i="1" l="1"/>
  <c r="G21" i="1" l="1"/>
  <c r="G28" i="1" s="1"/>
  <c r="G14" i="1" l="1"/>
  <c r="G19" i="1" s="1"/>
  <c r="I22" i="1" s="1"/>
</calcChain>
</file>

<file path=xl/sharedStrings.xml><?xml version="1.0" encoding="utf-8"?>
<sst xmlns="http://schemas.openxmlformats.org/spreadsheetml/2006/main" count="156" uniqueCount="85">
  <si>
    <t>流入</t>
  </si>
  <si>
    <t>流出</t>
  </si>
  <si>
    <t>■</t>
    <phoneticPr fontId="2" type="noConversion"/>
  </si>
  <si>
    <t>□</t>
    <phoneticPr fontId="2" type="noConversion"/>
  </si>
  <si>
    <t>原核定預算</t>
  </si>
  <si>
    <t>變更後預算</t>
  </si>
  <si>
    <t>人事費</t>
  </si>
  <si>
    <t>人事費</t>
    <phoneticPr fontId="2" type="noConversion"/>
  </si>
  <si>
    <t>業務費</t>
    <phoneticPr fontId="2" type="noConversion"/>
  </si>
  <si>
    <t>流出金額(-)</t>
    <phoneticPr fontId="2" type="noConversion"/>
  </si>
  <si>
    <t>流入金額(+)</t>
    <phoneticPr fontId="2" type="noConversion"/>
  </si>
  <si>
    <t>申請類別(請依流用情形勾選)</t>
    <phoneticPr fontId="2" type="noConversion"/>
  </si>
  <si>
    <t>計畫名稱</t>
  </si>
  <si>
    <t>計畫主持人</t>
    <phoneticPr fontId="2" type="noConversion"/>
  </si>
  <si>
    <t>申請日期</t>
    <phoneticPr fontId="2" type="noConversion"/>
  </si>
  <si>
    <t>申請人</t>
    <phoneticPr fontId="2" type="noConversion"/>
  </si>
  <si>
    <t>教學發展中心</t>
    <phoneticPr fontId="2" type="noConversion"/>
  </si>
  <si>
    <t>合計流出</t>
    <phoneticPr fontId="2" type="noConversion"/>
  </si>
  <si>
    <t>合計流入</t>
    <phoneticPr fontId="2" type="noConversion"/>
  </si>
  <si>
    <t>原核定預算</t>
    <phoneticPr fontId="2" type="noConversion"/>
  </si>
  <si>
    <t>一級費用項目</t>
    <phoneticPr fontId="2" type="noConversion"/>
  </si>
  <si>
    <t>二級費用項目</t>
    <phoneticPr fontId="2" type="noConversion"/>
  </si>
  <si>
    <t>□</t>
  </si>
  <si>
    <t>申請次數</t>
    <phoneticPr fontId="2" type="noConversion"/>
  </si>
  <si>
    <t>■</t>
  </si>
  <si>
    <t>已編列業務費項下各二級費用流用</t>
    <phoneticPr fontId="2" type="noConversion"/>
  </si>
  <si>
    <t>新增業務費項下之二級費用</t>
    <phoneticPr fontId="2" type="noConversion"/>
  </si>
  <si>
    <t>流用業務費至人事費，支應「配合法令調增人事費之勞保退、補充保費」</t>
    <phoneticPr fontId="2" type="noConversion"/>
  </si>
  <si>
    <t>兼任助理費</t>
    <phoneticPr fontId="2" type="noConversion"/>
  </si>
  <si>
    <t>主持人費</t>
    <phoneticPr fontId="2" type="noConversion"/>
  </si>
  <si>
    <t>注意事項</t>
    <phoneticPr fontId="2" type="noConversion"/>
  </si>
  <si>
    <t>簽核流程</t>
    <phoneticPr fontId="2" type="noConversion"/>
  </si>
  <si>
    <t>所屬單位主管</t>
    <phoneticPr fontId="2" type="noConversion"/>
  </si>
  <si>
    <t>OOOOOO</t>
    <phoneticPr fontId="2" type="noConversion"/>
  </si>
  <si>
    <t>&lt;-請依照原本的核定經費明細表撰寫費用名稱</t>
    <phoneticPr fontId="2" type="noConversion"/>
  </si>
  <si>
    <t>&lt;-第一次申請請填1</t>
    <phoneticPr fontId="2" type="noConversion"/>
  </si>
  <si>
    <t>業務費</t>
  </si>
  <si>
    <t>申請原因備註</t>
    <phoneticPr fontId="2" type="noConversion"/>
  </si>
  <si>
    <t>合計</t>
    <phoneticPr fontId="2" type="noConversion"/>
  </si>
  <si>
    <t>例：雜支</t>
    <phoneticPr fontId="2" type="noConversion"/>
  </si>
  <si>
    <t>例：物品費</t>
    <phoneticPr fontId="2" type="noConversion"/>
  </si>
  <si>
    <t>例：兼任助理費</t>
    <phoneticPr fontId="2" type="noConversion"/>
  </si>
  <si>
    <t>例：材料費</t>
    <phoneticPr fontId="2" type="noConversion"/>
  </si>
  <si>
    <t>1. 因依法令規定調增相關費用致不敷使用之人事費流入，或一級費用業務費項下之各類二級費用相互流用，請填寫本表辦理校內經費變更程序。
2. 本表不適用於申請一級費用項目變更、計畫變更或展延。
3. 請依照核定經費表所列經費項目順序，逐一列出經費項目，無變更之項目填寫原核定預算即可。
4. 非初次申請者，請先確認前次變更後各費用項目金額，再行填寫申請表，以利經費檢核。</t>
    <phoneticPr fontId="2" type="noConversion"/>
  </si>
  <si>
    <t>OOOOOO</t>
    <phoneticPr fontId="2" type="noConversion"/>
  </si>
  <si>
    <t>申請類別</t>
    <phoneticPr fontId="2" type="noConversion"/>
  </si>
  <si>
    <t>&lt;-流出總額要等於流入總額，金額不相符時
下方欄位會出現「流出入金額不相符」之提示</t>
    <phoneticPr fontId="2" type="noConversion"/>
  </si>
  <si>
    <t>請說明申請變更原因</t>
    <phoneticPr fontId="2" type="noConversion"/>
  </si>
  <si>
    <t>&lt;-請先將本檔案寄至 hmchen@gm.ttu.edu.tw 以及 ychilin@gm.ttu.edu.tw 
核對原始經費表及歷史變更紀錄
如有未說明清楚或不合理之處
將通知主持人補充說明</t>
    <phoneticPr fontId="2" type="noConversion"/>
  </si>
  <si>
    <t>&lt;-請先將本檔案寄至 hmchen@gm.ttu.edu.tw 以及ychilin@gm.ttu.edu.tw 
核對原始經費表及歷史變更紀錄後再進行簽核</t>
    <phoneticPr fontId="2" type="noConversion"/>
  </si>
  <si>
    <t>計畫編號</t>
    <phoneticPr fontId="2" type="noConversion"/>
  </si>
  <si>
    <t>計畫名稱</t>
    <phoneticPr fontId="2" type="noConversion"/>
  </si>
  <si>
    <t>執行期間</t>
    <phoneticPr fontId="2" type="noConversion"/>
  </si>
  <si>
    <t>單位：新台幣</t>
  </si>
  <si>
    <t>應修正事項</t>
    <phoneticPr fontId="2" type="noConversion"/>
  </si>
  <si>
    <t>人事費小計</t>
  </si>
  <si>
    <t>業務費小計</t>
  </si>
  <si>
    <t>設備費小計</t>
  </si>
  <si>
    <t>教育部通過額度(不含人事費(博士生))</t>
    <phoneticPr fontId="2" type="noConversion"/>
  </si>
  <si>
    <t>人事費(博士生)</t>
    <phoneticPr fontId="2" type="noConversion"/>
  </si>
  <si>
    <t>(增額補助專款)</t>
    <phoneticPr fontId="2" type="noConversion"/>
  </si>
  <si>
    <t>人事費(博士生)補助額度</t>
    <phoneticPr fontId="2" type="noConversion"/>
  </si>
  <si>
    <t>本案總補助金額</t>
  </si>
  <si>
    <t>  計畫主持人費</t>
    <phoneticPr fontId="2" type="noConversion"/>
  </si>
  <si>
    <t>姓名</t>
  </si>
  <si>
    <t>月數</t>
  </si>
  <si>
    <t>薪資</t>
  </si>
  <si>
    <t>健保補充保費(雇主負擔)</t>
  </si>
  <si>
    <t>小計</t>
  </si>
  <si>
    <t>說明</t>
  </si>
  <si>
    <t>  兼任行政助理費</t>
  </si>
  <si>
    <t>勞健保費
及勞退</t>
    <phoneticPr fontId="2" type="noConversion"/>
  </si>
  <si>
    <t>小計</t>
    <phoneticPr fontId="2" type="noConversion"/>
  </si>
  <si>
    <t>人事費總計</t>
    <phoneticPr fontId="2" type="noConversion"/>
  </si>
  <si>
    <t>項目</t>
  </si>
  <si>
    <t>單價</t>
  </si>
  <si>
    <t>數量</t>
  </si>
  <si>
    <t>業務費總計</t>
    <phoneticPr fontId="2" type="noConversion"/>
  </si>
  <si>
    <t xml:space="preserve">    博士生兼任助理費</t>
    <phoneticPr fontId="2" type="noConversion"/>
  </si>
  <si>
    <t>注意事項:依「因應高教人才斷層-提升教研人員待遇計畫」，增核聘任博士生兼任教學/研究助理，本項增撥費用不受計畫作業要點第8點及第9點人事費比例及總額50萬上限，亦不核計行政管理費。博士生增額補助為專款專用，未依學經歷(職級)或期程聘用人員，致補助剩餘款不得流用，餘款應全數繳還。</t>
    <phoneticPr fontId="2" type="noConversion"/>
  </si>
  <si>
    <t>大同大學教育部教學實踐研究計畫校內流用申請表</t>
    <phoneticPr fontId="2" type="noConversion"/>
  </si>
  <si>
    <t>大同大學教學實踐研究計畫核定經費修正表</t>
    <phoneticPr fontId="2" type="noConversion"/>
  </si>
  <si>
    <t>大同大學教學實踐研究計畫核定經費修正表(第1次變更)</t>
    <phoneticPr fontId="2" type="noConversion"/>
  </si>
  <si>
    <t>2025/08/01~2026/07/31</t>
    <phoneticPr fontId="2" type="noConversion"/>
  </si>
  <si>
    <t>送表日期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</si>
</sst>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9">
    <font>
      <sz val="12"/>
      <color theme="1"/>
      <name val="新細明體"/>
      <family val="2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8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22"/>
      <color theme="1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b/>
      <sz val="20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4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176" fontId="12" fillId="0" borderId="1" xfId="1" applyNumberFormat="1" applyFont="1" applyBorder="1" applyAlignment="1"/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13" fillId="0" borderId="0" xfId="0" applyFont="1"/>
    <xf numFmtId="0" fontId="13" fillId="0" borderId="1" xfId="0" applyFont="1" applyBorder="1" applyAlignment="1">
      <alignment horizontal="left" vertical="center" wrapText="1"/>
    </xf>
    <xf numFmtId="0" fontId="5" fillId="0" borderId="26" xfId="0" applyFont="1" applyBorder="1"/>
    <xf numFmtId="176" fontId="4" fillId="0" borderId="24" xfId="1" applyNumberFormat="1" applyFont="1" applyBorder="1" applyAlignment="1"/>
    <xf numFmtId="0" fontId="5" fillId="0" borderId="21" xfId="0" applyFont="1" applyBorder="1" applyAlignment="1">
      <alignment horizontal="center"/>
    </xf>
    <xf numFmtId="0" fontId="5" fillId="0" borderId="21" xfId="0" applyFont="1" applyBorder="1"/>
    <xf numFmtId="0" fontId="5" fillId="0" borderId="22" xfId="0" applyFont="1" applyBorder="1"/>
    <xf numFmtId="0" fontId="4" fillId="0" borderId="36" xfId="0" applyFont="1" applyBorder="1"/>
    <xf numFmtId="176" fontId="7" fillId="0" borderId="35" xfId="0" applyNumberFormat="1" applyFont="1" applyBorder="1"/>
    <xf numFmtId="0" fontId="7" fillId="0" borderId="36" xfId="0" applyFont="1" applyBorder="1"/>
    <xf numFmtId="0" fontId="7" fillId="0" borderId="44" xfId="0" applyFont="1" applyBorder="1"/>
    <xf numFmtId="0" fontId="4" fillId="0" borderId="44" xfId="0" applyFont="1" applyBorder="1"/>
    <xf numFmtId="176" fontId="4" fillId="0" borderId="44" xfId="1" applyNumberFormat="1" applyFont="1" applyBorder="1" applyAlignment="1"/>
    <xf numFmtId="176" fontId="7" fillId="0" borderId="45" xfId="1" applyNumberFormat="1" applyFont="1" applyBorder="1" applyAlignment="1"/>
    <xf numFmtId="0" fontId="10" fillId="3" borderId="0" xfId="0" applyFont="1" applyFill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  <xf numFmtId="176" fontId="13" fillId="0" borderId="0" xfId="1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4" fillId="4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right" vertical="center" wrapText="1"/>
    </xf>
    <xf numFmtId="9" fontId="13" fillId="0" borderId="0" xfId="2" applyFont="1" applyFill="1" applyBorder="1" applyAlignment="1"/>
    <xf numFmtId="0" fontId="13" fillId="0" borderId="15" xfId="0" applyFont="1" applyBorder="1" applyAlignment="1">
      <alignment horizontal="right" vertical="center" wrapText="1"/>
    </xf>
    <xf numFmtId="176" fontId="13" fillId="0" borderId="15" xfId="1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176" fontId="13" fillId="0" borderId="46" xfId="1" applyNumberFormat="1" applyFont="1" applyFill="1" applyBorder="1" applyAlignment="1">
      <alignment horizontal="right" vertical="center" wrapText="1"/>
    </xf>
    <xf numFmtId="0" fontId="13" fillId="0" borderId="15" xfId="0" applyFont="1" applyBorder="1" applyAlignment="1">
      <alignment horizontal="right" vertical="center"/>
    </xf>
    <xf numFmtId="0" fontId="17" fillId="0" borderId="0" xfId="0" applyFont="1"/>
    <xf numFmtId="0" fontId="13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right" vertical="center" wrapText="1"/>
    </xf>
    <xf numFmtId="176" fontId="13" fillId="0" borderId="1" xfId="1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0" fontId="14" fillId="0" borderId="47" xfId="0" applyFont="1" applyBorder="1" applyAlignment="1">
      <alignment horizontal="left" vertical="center" wrapText="1"/>
    </xf>
    <xf numFmtId="3" fontId="14" fillId="0" borderId="47" xfId="0" applyNumberFormat="1" applyFont="1" applyBorder="1" applyAlignment="1">
      <alignment horizontal="right" vertical="center" wrapText="1"/>
    </xf>
    <xf numFmtId="176" fontId="11" fillId="0" borderId="1" xfId="1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13" fillId="0" borderId="4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10" fillId="0" borderId="34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15" fillId="3" borderId="17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vertical="center" wrapText="1"/>
    </xf>
    <xf numFmtId="0" fontId="14" fillId="0" borderId="47" xfId="0" applyFont="1" applyBorder="1" applyAlignment="1">
      <alignment horizontal="left" vertical="center" wrapText="1"/>
    </xf>
    <xf numFmtId="0" fontId="14" fillId="2" borderId="0" xfId="0" applyFont="1" applyFill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6" fillId="2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right" vertical="center"/>
    </xf>
    <xf numFmtId="14" fontId="13" fillId="0" borderId="0" xfId="0" applyNumberFormat="1" applyFont="1"/>
    <xf numFmtId="14" fontId="5" fillId="0" borderId="22" xfId="0" applyNumberFormat="1" applyFont="1" applyBorder="1" applyAlignment="1">
      <alignment horizontal="center" vertic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"/>
  <sheetViews>
    <sheetView tabSelected="1" view="pageBreakPreview" zoomScale="115" zoomScaleNormal="115" zoomScaleSheetLayoutView="115" workbookViewId="0">
      <selection activeCell="G5" sqref="G5"/>
    </sheetView>
  </sheetViews>
  <sheetFormatPr defaultColWidth="8.875" defaultRowHeight="15.75"/>
  <cols>
    <col min="1" max="1" width="10.25" style="2" customWidth="1"/>
    <col min="2" max="2" width="3.75" style="2" customWidth="1"/>
    <col min="3" max="3" width="18.375" style="2" customWidth="1"/>
    <col min="4" max="7" width="17.375" style="2" customWidth="1"/>
    <col min="8" max="8" width="3.625" style="2" customWidth="1"/>
    <col min="9" max="16384" width="8.875" style="2"/>
  </cols>
  <sheetData>
    <row r="1" spans="1:16" s="1" customFormat="1">
      <c r="A1" s="108" t="s">
        <v>80</v>
      </c>
      <c r="B1" s="109"/>
      <c r="C1" s="109"/>
      <c r="D1" s="109"/>
      <c r="E1" s="109"/>
      <c r="F1" s="109"/>
      <c r="G1" s="110"/>
    </row>
    <row r="2" spans="1:16" ht="16.149999999999999" customHeight="1" thickBot="1">
      <c r="A2" s="111"/>
      <c r="B2" s="112"/>
      <c r="C2" s="112"/>
      <c r="D2" s="112"/>
      <c r="E2" s="112"/>
      <c r="F2" s="112"/>
      <c r="G2" s="113"/>
    </row>
    <row r="3" spans="1:16" s="5" customFormat="1" ht="18.75">
      <c r="A3" s="72" t="s">
        <v>30</v>
      </c>
      <c r="B3" s="73"/>
      <c r="C3" s="73"/>
      <c r="D3" s="73"/>
      <c r="E3" s="73"/>
      <c r="F3" s="73"/>
      <c r="G3" s="74"/>
    </row>
    <row r="4" spans="1:16" ht="78.95" customHeight="1" thickBot="1">
      <c r="A4" s="130" t="s">
        <v>43</v>
      </c>
      <c r="B4" s="131"/>
      <c r="C4" s="132"/>
      <c r="D4" s="132"/>
      <c r="E4" s="132"/>
      <c r="F4" s="132"/>
      <c r="G4" s="133"/>
    </row>
    <row r="5" spans="1:16" ht="16.149999999999999" customHeight="1" thickBot="1">
      <c r="A5" s="9" t="s">
        <v>12</v>
      </c>
      <c r="B5" s="127" t="s">
        <v>33</v>
      </c>
      <c r="C5" s="128"/>
      <c r="D5" s="128"/>
      <c r="E5" s="129"/>
      <c r="F5" s="10" t="s">
        <v>14</v>
      </c>
      <c r="G5" s="147">
        <f ca="1" xml:space="preserve"> TODAY()</f>
        <v>45862</v>
      </c>
    </row>
    <row r="6" spans="1:16" ht="16.7" customHeight="1" thickBot="1">
      <c r="A6" s="11" t="s">
        <v>15</v>
      </c>
      <c r="B6" s="126" t="s">
        <v>44</v>
      </c>
      <c r="C6" s="126"/>
      <c r="D6" s="126"/>
      <c r="E6" s="126"/>
      <c r="F6" s="3" t="s">
        <v>23</v>
      </c>
      <c r="G6" s="12">
        <v>1</v>
      </c>
      <c r="I6" s="59" t="s">
        <v>35</v>
      </c>
      <c r="J6" s="60"/>
      <c r="K6" s="60"/>
      <c r="L6" s="60"/>
      <c r="M6" s="61"/>
    </row>
    <row r="7" spans="1:16" s="5" customFormat="1" ht="20.85" customHeight="1">
      <c r="A7" s="114" t="s">
        <v>11</v>
      </c>
      <c r="B7" s="115"/>
      <c r="C7" s="115"/>
      <c r="D7" s="115"/>
      <c r="E7" s="115"/>
      <c r="F7" s="115"/>
      <c r="G7" s="116"/>
      <c r="I7" s="2"/>
      <c r="J7" s="2"/>
      <c r="K7" s="2"/>
      <c r="L7" s="2"/>
      <c r="M7" s="2"/>
      <c r="N7" s="2"/>
      <c r="O7" s="2"/>
      <c r="P7" s="2"/>
    </row>
    <row r="8" spans="1:16" ht="23.1" customHeight="1">
      <c r="A8" s="117" t="s">
        <v>45</v>
      </c>
      <c r="B8" s="4" t="s">
        <v>22</v>
      </c>
      <c r="C8" s="123" t="s">
        <v>27</v>
      </c>
      <c r="D8" s="124"/>
      <c r="E8" s="124"/>
      <c r="F8" s="124"/>
      <c r="G8" s="125"/>
    </row>
    <row r="9" spans="1:16" ht="23.1" customHeight="1">
      <c r="A9" s="118"/>
      <c r="B9" s="4" t="s">
        <v>22</v>
      </c>
      <c r="C9" s="123" t="s">
        <v>26</v>
      </c>
      <c r="D9" s="124"/>
      <c r="E9" s="124"/>
      <c r="F9" s="124"/>
      <c r="G9" s="125"/>
      <c r="I9" s="5"/>
      <c r="J9" s="5"/>
      <c r="K9" s="5"/>
    </row>
    <row r="10" spans="1:16" ht="23.1" customHeight="1" thickBot="1">
      <c r="A10" s="119"/>
      <c r="B10" s="13" t="s">
        <v>24</v>
      </c>
      <c r="C10" s="120" t="s">
        <v>25</v>
      </c>
      <c r="D10" s="121"/>
      <c r="E10" s="121"/>
      <c r="F10" s="121"/>
      <c r="G10" s="122"/>
      <c r="I10" s="5"/>
      <c r="J10" s="5"/>
      <c r="K10" s="5"/>
      <c r="L10" s="5"/>
      <c r="M10" s="5"/>
    </row>
    <row r="11" spans="1:16" s="5" customFormat="1" ht="19.5" thickBot="1">
      <c r="A11" s="72" t="s">
        <v>37</v>
      </c>
      <c r="B11" s="73"/>
      <c r="C11" s="73"/>
      <c r="D11" s="73"/>
      <c r="E11" s="73"/>
      <c r="F11" s="73"/>
      <c r="G11" s="74"/>
    </row>
    <row r="12" spans="1:16" ht="69.75" customHeight="1" thickBot="1">
      <c r="A12" s="75" t="s">
        <v>47</v>
      </c>
      <c r="B12" s="76"/>
      <c r="C12" s="77"/>
      <c r="D12" s="77"/>
      <c r="E12" s="77"/>
      <c r="F12" s="77"/>
      <c r="G12" s="78"/>
      <c r="I12" s="79" t="s">
        <v>48</v>
      </c>
      <c r="J12" s="80"/>
      <c r="K12" s="80"/>
      <c r="L12" s="80"/>
      <c r="M12" s="81"/>
    </row>
    <row r="13" spans="1:16" ht="17.25" thickBot="1">
      <c r="A13" s="90" t="s">
        <v>1</v>
      </c>
      <c r="B13" s="91"/>
      <c r="C13" s="20" t="s">
        <v>20</v>
      </c>
      <c r="D13" s="20" t="s">
        <v>21</v>
      </c>
      <c r="E13" s="21" t="s">
        <v>19</v>
      </c>
      <c r="F13" s="21" t="s">
        <v>5</v>
      </c>
      <c r="G13" s="22" t="s">
        <v>9</v>
      </c>
    </row>
    <row r="14" spans="1:16" ht="16.149999999999999" customHeight="1">
      <c r="A14" s="92"/>
      <c r="B14" s="93"/>
      <c r="C14" s="6" t="s">
        <v>36</v>
      </c>
      <c r="D14" s="7" t="s">
        <v>40</v>
      </c>
      <c r="E14" s="8">
        <v>160</v>
      </c>
      <c r="F14" s="8">
        <v>50</v>
      </c>
      <c r="G14" s="19">
        <f>F14-E14</f>
        <v>-110</v>
      </c>
      <c r="I14" s="98" t="s">
        <v>34</v>
      </c>
      <c r="J14" s="99"/>
      <c r="K14" s="99"/>
      <c r="L14" s="99"/>
      <c r="M14" s="100"/>
    </row>
    <row r="15" spans="1:16" ht="16.149999999999999" customHeight="1" thickBot="1">
      <c r="A15" s="92"/>
      <c r="B15" s="93"/>
      <c r="C15" s="6" t="s">
        <v>36</v>
      </c>
      <c r="D15" s="7" t="s">
        <v>39</v>
      </c>
      <c r="E15" s="8"/>
      <c r="F15" s="8"/>
      <c r="G15" s="19"/>
      <c r="I15" s="101"/>
      <c r="J15" s="83"/>
      <c r="K15" s="83"/>
      <c r="L15" s="83"/>
      <c r="M15" s="102"/>
    </row>
    <row r="16" spans="1:16" ht="16.7" customHeight="1">
      <c r="A16" s="92"/>
      <c r="B16" s="93"/>
      <c r="C16" s="6"/>
      <c r="D16" s="7"/>
      <c r="E16" s="8"/>
      <c r="F16" s="8"/>
      <c r="G16" s="19"/>
    </row>
    <row r="17" spans="1:13" ht="16.7" customHeight="1">
      <c r="A17" s="92"/>
      <c r="B17" s="93"/>
      <c r="C17" s="6"/>
      <c r="D17" s="7"/>
      <c r="E17" s="8"/>
      <c r="F17" s="8"/>
      <c r="G17" s="19"/>
    </row>
    <row r="18" spans="1:13">
      <c r="A18" s="94"/>
      <c r="B18" s="95"/>
      <c r="C18" s="6"/>
      <c r="D18" s="7"/>
      <c r="E18" s="8"/>
      <c r="F18" s="8"/>
      <c r="G18" s="19"/>
    </row>
    <row r="19" spans="1:13" ht="19.5" thickBot="1">
      <c r="A19" s="96"/>
      <c r="B19" s="97"/>
      <c r="C19" s="26" t="s">
        <v>17</v>
      </c>
      <c r="D19" s="27"/>
      <c r="E19" s="28"/>
      <c r="F19" s="28"/>
      <c r="G19" s="29">
        <f>SUM(G14:G18)</f>
        <v>-110</v>
      </c>
    </row>
    <row r="20" spans="1:13" ht="16.7" customHeight="1" thickTop="1">
      <c r="A20" s="92" t="s">
        <v>0</v>
      </c>
      <c r="B20" s="93"/>
      <c r="C20" s="14" t="s">
        <v>20</v>
      </c>
      <c r="D20" s="14" t="s">
        <v>21</v>
      </c>
      <c r="E20" s="15" t="s">
        <v>4</v>
      </c>
      <c r="F20" s="15" t="s">
        <v>5</v>
      </c>
      <c r="G20" s="18" t="s">
        <v>10</v>
      </c>
      <c r="I20" s="82" t="s">
        <v>46</v>
      </c>
      <c r="J20" s="82"/>
      <c r="K20" s="82"/>
      <c r="L20" s="82"/>
      <c r="M20" s="82"/>
    </row>
    <row r="21" spans="1:13" ht="16.7" customHeight="1" thickBot="1">
      <c r="A21" s="92"/>
      <c r="B21" s="93"/>
      <c r="C21" s="6" t="s">
        <v>6</v>
      </c>
      <c r="D21" s="7" t="s">
        <v>41</v>
      </c>
      <c r="E21" s="8">
        <v>50</v>
      </c>
      <c r="F21" s="8">
        <v>100</v>
      </c>
      <c r="G21" s="19">
        <f>F21-E21</f>
        <v>50</v>
      </c>
      <c r="I21" s="83"/>
      <c r="J21" s="83"/>
      <c r="K21" s="83"/>
      <c r="L21" s="83"/>
      <c r="M21" s="83"/>
    </row>
    <row r="22" spans="1:13">
      <c r="A22" s="92"/>
      <c r="B22" s="93"/>
      <c r="C22" s="6" t="s">
        <v>36</v>
      </c>
      <c r="D22" s="7" t="s">
        <v>42</v>
      </c>
      <c r="E22" s="8"/>
      <c r="F22" s="8"/>
      <c r="G22" s="19"/>
      <c r="I22" s="84" t="str">
        <f>IF(G19=G28*-1,"","流出入金額不相符")</f>
        <v>流出入金額不相符</v>
      </c>
      <c r="J22" s="85"/>
      <c r="K22" s="85"/>
      <c r="L22" s="85"/>
      <c r="M22" s="86"/>
    </row>
    <row r="23" spans="1:13" ht="16.5" thickBot="1">
      <c r="A23" s="92"/>
      <c r="B23" s="93"/>
      <c r="C23" s="6"/>
      <c r="D23" s="7"/>
      <c r="E23" s="8"/>
      <c r="F23" s="8"/>
      <c r="G23" s="19"/>
      <c r="I23" s="87"/>
      <c r="J23" s="88"/>
      <c r="K23" s="88"/>
      <c r="L23" s="88"/>
      <c r="M23" s="89"/>
    </row>
    <row r="24" spans="1:13" ht="16.5">
      <c r="A24" s="92"/>
      <c r="B24" s="93"/>
      <c r="C24" s="6"/>
      <c r="D24" s="7"/>
      <c r="E24" s="8"/>
      <c r="F24" s="8"/>
      <c r="G24" s="19"/>
      <c r="I24" s="30"/>
      <c r="J24" s="30"/>
      <c r="K24" s="30"/>
      <c r="L24" s="30"/>
      <c r="M24" s="30"/>
    </row>
    <row r="25" spans="1:13" ht="16.5">
      <c r="A25" s="92"/>
      <c r="B25" s="93"/>
      <c r="C25" s="6"/>
      <c r="D25" s="7"/>
      <c r="E25" s="8"/>
      <c r="F25" s="8"/>
      <c r="G25" s="19"/>
      <c r="I25" s="30"/>
      <c r="J25" s="30"/>
      <c r="K25" s="30"/>
      <c r="L25" s="30"/>
      <c r="M25" s="30"/>
    </row>
    <row r="26" spans="1:13">
      <c r="A26" s="92"/>
      <c r="B26" s="93"/>
      <c r="C26" s="6"/>
      <c r="D26" s="7"/>
      <c r="E26" s="8"/>
      <c r="F26" s="8"/>
      <c r="G26" s="19"/>
    </row>
    <row r="27" spans="1:13">
      <c r="A27" s="94"/>
      <c r="B27" s="95"/>
      <c r="C27" s="6"/>
      <c r="D27" s="7"/>
      <c r="E27" s="8"/>
      <c r="F27" s="8"/>
      <c r="G27" s="19"/>
    </row>
    <row r="28" spans="1:13" ht="19.5" thickBot="1">
      <c r="A28" s="67"/>
      <c r="B28" s="68"/>
      <c r="C28" s="25" t="s">
        <v>18</v>
      </c>
      <c r="D28" s="23"/>
      <c r="E28" s="23"/>
      <c r="F28" s="23"/>
      <c r="G28" s="24">
        <f>SUM(G21:G27)</f>
        <v>50</v>
      </c>
    </row>
    <row r="29" spans="1:13" ht="20.25" customHeight="1">
      <c r="A29" s="62" t="s">
        <v>31</v>
      </c>
      <c r="B29" s="63"/>
      <c r="C29" s="63"/>
      <c r="D29" s="63"/>
      <c r="E29" s="63"/>
      <c r="F29" s="63"/>
      <c r="G29" s="64"/>
    </row>
    <row r="30" spans="1:13" ht="17.25" thickBot="1">
      <c r="A30" s="69" t="s">
        <v>13</v>
      </c>
      <c r="B30" s="66"/>
      <c r="C30" s="70"/>
      <c r="D30" s="65" t="s">
        <v>32</v>
      </c>
      <c r="E30" s="66"/>
      <c r="F30" s="65" t="s">
        <v>16</v>
      </c>
      <c r="G30" s="71"/>
    </row>
    <row r="31" spans="1:13" ht="51.95" customHeight="1" thickBot="1">
      <c r="A31" s="106"/>
      <c r="B31" s="107"/>
      <c r="C31" s="105"/>
      <c r="D31" s="103"/>
      <c r="E31" s="105"/>
      <c r="F31" s="103"/>
      <c r="G31" s="104"/>
      <c r="I31" s="79" t="s">
        <v>49</v>
      </c>
      <c r="J31" s="80"/>
      <c r="K31" s="80"/>
      <c r="L31" s="80"/>
      <c r="M31" s="81"/>
    </row>
  </sheetData>
  <mergeCells count="29">
    <mergeCell ref="A1:G2"/>
    <mergeCell ref="A7:G7"/>
    <mergeCell ref="A8:A10"/>
    <mergeCell ref="C10:G10"/>
    <mergeCell ref="C9:G9"/>
    <mergeCell ref="C8:G8"/>
    <mergeCell ref="B6:E6"/>
    <mergeCell ref="B5:E5"/>
    <mergeCell ref="A3:G3"/>
    <mergeCell ref="A4:G4"/>
    <mergeCell ref="I31:M31"/>
    <mergeCell ref="I14:M15"/>
    <mergeCell ref="F31:G31"/>
    <mergeCell ref="D31:E31"/>
    <mergeCell ref="A31:C31"/>
    <mergeCell ref="I6:M6"/>
    <mergeCell ref="A29:G29"/>
    <mergeCell ref="D30:E30"/>
    <mergeCell ref="A28:B28"/>
    <mergeCell ref="A30:C30"/>
    <mergeCell ref="F30:G30"/>
    <mergeCell ref="A11:G11"/>
    <mergeCell ref="A12:G12"/>
    <mergeCell ref="I12:M12"/>
    <mergeCell ref="I20:M21"/>
    <mergeCell ref="I22:M23"/>
    <mergeCell ref="A13:B18"/>
    <mergeCell ref="A20:B27"/>
    <mergeCell ref="A19:B19"/>
  </mergeCells>
  <phoneticPr fontId="2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93" fitToHeight="0" orientation="portrait" r:id="rId1"/>
  <headerFooter>
    <oddFooter>&amp;C&amp;"微軟正黑體,標準"第 &amp;P &amp; 頁 &amp; / &amp; 共 &amp;N &amp; 頁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選項!$B$1:$B$2</xm:f>
          </x14:formula1>
          <xm:sqref>C21:C27 D19 C14:C18</xm:sqref>
        </x14:dataValidation>
        <x14:dataValidation type="list" allowBlank="1" showInputMessage="1" showErrorMessage="1" xr:uid="{00000000-0002-0000-0000-000001000000}">
          <x14:formula1>
            <xm:f>選項!$A$1:$A$2</xm:f>
          </x14:formula1>
          <xm:sqref>B8:B10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0A3D8-366C-4183-A9F8-7FBA7542B785}">
  <sheetPr>
    <pageSetUpPr fitToPage="1"/>
  </sheetPr>
  <dimension ref="A1:G49"/>
  <sheetViews>
    <sheetView view="pageBreakPreview" zoomScaleNormal="80" zoomScaleSheetLayoutView="100" workbookViewId="0">
      <selection activeCell="B5" sqref="B5:F5"/>
    </sheetView>
  </sheetViews>
  <sheetFormatPr defaultColWidth="84.5" defaultRowHeight="15.75"/>
  <cols>
    <col min="1" max="1" width="12.125" style="16" bestFit="1" customWidth="1"/>
    <col min="2" max="2" width="13.125" style="16" customWidth="1"/>
    <col min="3" max="3" width="12" style="16" customWidth="1"/>
    <col min="4" max="4" width="13.5" style="16" customWidth="1"/>
    <col min="5" max="5" width="15.5" style="16" customWidth="1"/>
    <col min="6" max="6" width="48.5" style="16" customWidth="1"/>
    <col min="7" max="7" width="32.625" style="31" customWidth="1"/>
    <col min="8" max="16384" width="84.5" style="16"/>
  </cols>
  <sheetData>
    <row r="1" spans="1:7">
      <c r="A1" s="141" t="s">
        <v>81</v>
      </c>
      <c r="B1" s="141"/>
      <c r="C1" s="141"/>
      <c r="D1" s="141"/>
      <c r="E1" s="141"/>
      <c r="F1" s="141"/>
    </row>
    <row r="2" spans="1:7">
      <c r="A2" s="141"/>
      <c r="B2" s="141"/>
      <c r="C2" s="141"/>
      <c r="D2" s="141"/>
      <c r="E2" s="141"/>
      <c r="F2" s="141"/>
    </row>
    <row r="3" spans="1:7">
      <c r="A3" s="16" t="s">
        <v>84</v>
      </c>
      <c r="B3" s="146">
        <f ca="1" xml:space="preserve"> TODAY()</f>
        <v>45862</v>
      </c>
      <c r="F3" s="32"/>
    </row>
    <row r="4" spans="1:7">
      <c r="A4" s="16" t="s">
        <v>50</v>
      </c>
      <c r="B4" s="142"/>
      <c r="C4" s="142"/>
      <c r="D4" s="142"/>
      <c r="E4" s="142"/>
      <c r="F4" s="142"/>
    </row>
    <row r="5" spans="1:7">
      <c r="A5" s="16" t="s">
        <v>51</v>
      </c>
      <c r="B5" s="142"/>
      <c r="C5" s="142"/>
      <c r="D5" s="142"/>
      <c r="E5" s="142"/>
      <c r="F5" s="142"/>
    </row>
    <row r="6" spans="1:7">
      <c r="A6" s="16" t="s">
        <v>13</v>
      </c>
      <c r="B6" s="143"/>
      <c r="C6" s="142"/>
      <c r="D6" s="142"/>
      <c r="E6" s="142"/>
      <c r="F6" s="142"/>
    </row>
    <row r="7" spans="1:7">
      <c r="A7" s="33" t="s">
        <v>52</v>
      </c>
      <c r="B7" s="144" t="s">
        <v>83</v>
      </c>
      <c r="C7" s="144"/>
      <c r="D7" s="144"/>
      <c r="E7" s="144"/>
      <c r="F7" s="34" t="s">
        <v>53</v>
      </c>
    </row>
    <row r="8" spans="1:7" ht="18.75">
      <c r="A8" s="33"/>
      <c r="B8" s="35"/>
      <c r="C8" s="35"/>
      <c r="D8" s="36"/>
      <c r="E8" s="36"/>
      <c r="F8" s="34"/>
      <c r="G8" s="37" t="s">
        <v>54</v>
      </c>
    </row>
    <row r="9" spans="1:7">
      <c r="C9" s="38"/>
      <c r="D9" s="39" t="s">
        <v>55</v>
      </c>
      <c r="E9" s="34">
        <f>E28</f>
        <v>0</v>
      </c>
      <c r="F9" s="40" t="e">
        <f>E9/E12</f>
        <v>#DIV/0!</v>
      </c>
    </row>
    <row r="10" spans="1:7">
      <c r="C10" s="38"/>
      <c r="D10" s="39" t="s">
        <v>56</v>
      </c>
      <c r="E10" s="34">
        <f>E40</f>
        <v>0</v>
      </c>
    </row>
    <row r="11" spans="1:7" ht="16.5" thickBot="1">
      <c r="C11" s="38"/>
      <c r="D11" s="41" t="s">
        <v>57</v>
      </c>
      <c r="E11" s="42">
        <v>0</v>
      </c>
    </row>
    <row r="12" spans="1:7" ht="16.5" thickBot="1">
      <c r="C12" s="38"/>
      <c r="D12" s="39" t="s">
        <v>38</v>
      </c>
      <c r="E12" s="34">
        <f>E9+E10+E11</f>
        <v>0</v>
      </c>
    </row>
    <row r="13" spans="1:7" ht="17.25" thickBot="1">
      <c r="A13" s="145" t="s">
        <v>58</v>
      </c>
      <c r="B13" s="145"/>
      <c r="C13" s="145"/>
      <c r="D13" s="145"/>
      <c r="E13" s="44"/>
    </row>
    <row r="14" spans="1:7" ht="16.350000000000001" customHeight="1">
      <c r="A14" s="43"/>
      <c r="B14" s="43"/>
      <c r="C14" s="43"/>
      <c r="D14" s="43"/>
      <c r="E14" s="34"/>
    </row>
    <row r="15" spans="1:7" ht="16.5" thickBot="1">
      <c r="C15" s="38"/>
      <c r="D15" s="45" t="s">
        <v>59</v>
      </c>
      <c r="E15" s="42">
        <f>E46</f>
        <v>0</v>
      </c>
      <c r="F15" s="46" t="s">
        <v>60</v>
      </c>
    </row>
    <row r="16" spans="1:7" ht="17.25" thickBot="1">
      <c r="A16" s="145" t="s">
        <v>61</v>
      </c>
      <c r="B16" s="145"/>
      <c r="C16" s="145"/>
      <c r="D16" s="145"/>
      <c r="E16" s="44">
        <v>0</v>
      </c>
    </row>
    <row r="17" spans="1:6">
      <c r="C17" s="38"/>
      <c r="D17" s="47" t="s">
        <v>62</v>
      </c>
      <c r="E17" s="34">
        <f>E12+E15</f>
        <v>0</v>
      </c>
    </row>
    <row r="19" spans="1:6" ht="18.75">
      <c r="A19" s="139" t="s">
        <v>7</v>
      </c>
      <c r="B19" s="139"/>
      <c r="C19" s="139"/>
      <c r="D19" s="139"/>
      <c r="E19" s="139"/>
      <c r="F19" s="139"/>
    </row>
    <row r="21" spans="1:6" ht="16.5">
      <c r="A21" s="140" t="s">
        <v>63</v>
      </c>
      <c r="B21" s="140"/>
      <c r="C21" s="140"/>
      <c r="D21" s="140"/>
      <c r="E21" s="140"/>
      <c r="F21" s="140"/>
    </row>
    <row r="22" spans="1:6" ht="33">
      <c r="A22" s="48" t="s">
        <v>64</v>
      </c>
      <c r="B22" s="48" t="s">
        <v>65</v>
      </c>
      <c r="C22" s="48" t="s">
        <v>66</v>
      </c>
      <c r="D22" s="48" t="s">
        <v>67</v>
      </c>
      <c r="E22" s="48" t="s">
        <v>68</v>
      </c>
      <c r="F22" s="48" t="s">
        <v>69</v>
      </c>
    </row>
    <row r="23" spans="1:6" ht="16.5">
      <c r="A23" s="17"/>
      <c r="B23" s="49"/>
      <c r="C23" s="50">
        <v>10000</v>
      </c>
      <c r="D23" s="49"/>
      <c r="E23" s="51">
        <f>(C23+D23)*B23</f>
        <v>0</v>
      </c>
      <c r="F23" s="17"/>
    </row>
    <row r="24" spans="1:6" ht="16.5">
      <c r="A24" s="140" t="s">
        <v>70</v>
      </c>
      <c r="B24" s="140"/>
      <c r="C24" s="140"/>
      <c r="D24" s="140"/>
      <c r="E24" s="140"/>
      <c r="F24" s="140"/>
    </row>
    <row r="25" spans="1:6" ht="33">
      <c r="A25" s="48" t="s">
        <v>64</v>
      </c>
      <c r="B25" s="48" t="s">
        <v>65</v>
      </c>
      <c r="C25" s="48" t="s">
        <v>66</v>
      </c>
      <c r="D25" s="48" t="s">
        <v>71</v>
      </c>
      <c r="E25" s="48" t="s">
        <v>72</v>
      </c>
      <c r="F25" s="48" t="s">
        <v>69</v>
      </c>
    </row>
    <row r="26" spans="1:6" ht="16.5">
      <c r="A26" s="17"/>
      <c r="B26" s="49"/>
      <c r="C26" s="52"/>
      <c r="D26" s="49"/>
      <c r="E26" s="51">
        <f>(C26+D26)*B26</f>
        <v>0</v>
      </c>
      <c r="F26" s="17"/>
    </row>
    <row r="28" spans="1:6" ht="18.75">
      <c r="A28" s="138" t="s">
        <v>73</v>
      </c>
      <c r="B28" s="138"/>
      <c r="C28" s="54"/>
      <c r="D28" s="54"/>
      <c r="E28" s="54">
        <f>E26+E23</f>
        <v>0</v>
      </c>
      <c r="F28" s="53"/>
    </row>
    <row r="30" spans="1:6" ht="18.75">
      <c r="A30" s="139" t="s">
        <v>8</v>
      </c>
      <c r="B30" s="139"/>
      <c r="C30" s="139"/>
      <c r="D30" s="139"/>
      <c r="E30" s="139"/>
      <c r="F30" s="139"/>
    </row>
    <row r="31" spans="1:6" ht="16.5">
      <c r="A31" s="136" t="s">
        <v>74</v>
      </c>
      <c r="B31" s="136"/>
      <c r="C31" s="58" t="s">
        <v>75</v>
      </c>
      <c r="D31" s="58" t="s">
        <v>76</v>
      </c>
      <c r="E31" s="58" t="s">
        <v>72</v>
      </c>
      <c r="F31" s="58" t="s">
        <v>69</v>
      </c>
    </row>
    <row r="32" spans="1:6" ht="24" customHeight="1">
      <c r="A32" s="137"/>
      <c r="B32" s="137"/>
      <c r="C32" s="50"/>
      <c r="D32" s="50"/>
      <c r="E32" s="55">
        <f>C32*D32</f>
        <v>0</v>
      </c>
      <c r="F32" s="56"/>
    </row>
    <row r="33" spans="1:7" ht="24" customHeight="1">
      <c r="A33" s="137"/>
      <c r="B33" s="137"/>
      <c r="C33" s="50"/>
      <c r="D33" s="50"/>
      <c r="E33" s="55">
        <f t="shared" ref="E33:E38" si="0">C33*D33</f>
        <v>0</v>
      </c>
      <c r="F33" s="56"/>
      <c r="G33" s="57"/>
    </row>
    <row r="34" spans="1:7" ht="24" customHeight="1">
      <c r="A34" s="137"/>
      <c r="B34" s="137"/>
      <c r="C34" s="50"/>
      <c r="D34" s="50"/>
      <c r="E34" s="55">
        <f t="shared" si="0"/>
        <v>0</v>
      </c>
      <c r="F34" s="56"/>
      <c r="G34" s="57"/>
    </row>
    <row r="35" spans="1:7" ht="24" customHeight="1">
      <c r="A35" s="137"/>
      <c r="B35" s="137"/>
      <c r="C35" s="50"/>
      <c r="D35" s="50"/>
      <c r="E35" s="55">
        <f t="shared" si="0"/>
        <v>0</v>
      </c>
      <c r="F35" s="56"/>
    </row>
    <row r="36" spans="1:7" ht="24" customHeight="1">
      <c r="A36" s="137"/>
      <c r="B36" s="137"/>
      <c r="C36" s="50"/>
      <c r="D36" s="50"/>
      <c r="E36" s="55">
        <f t="shared" si="0"/>
        <v>0</v>
      </c>
      <c r="F36" s="56"/>
    </row>
    <row r="37" spans="1:7" ht="24" customHeight="1">
      <c r="A37" s="137"/>
      <c r="B37" s="137"/>
      <c r="C37" s="50"/>
      <c r="D37" s="50"/>
      <c r="E37" s="55">
        <f t="shared" si="0"/>
        <v>0</v>
      </c>
      <c r="F37" s="56"/>
    </row>
    <row r="38" spans="1:7" ht="24" customHeight="1">
      <c r="A38" s="137"/>
      <c r="B38" s="137"/>
      <c r="C38" s="50"/>
      <c r="D38" s="50"/>
      <c r="E38" s="55">
        <f t="shared" si="0"/>
        <v>0</v>
      </c>
      <c r="F38" s="56"/>
    </row>
    <row r="40" spans="1:7" ht="18.75">
      <c r="A40" s="138" t="s">
        <v>77</v>
      </c>
      <c r="B40" s="138"/>
      <c r="C40" s="54"/>
      <c r="D40" s="54"/>
      <c r="E40" s="54">
        <f>SUM(E32:E38)</f>
        <v>0</v>
      </c>
      <c r="F40" s="53"/>
    </row>
    <row r="42" spans="1:7" ht="18.75">
      <c r="A42" s="139" t="s">
        <v>59</v>
      </c>
      <c r="B42" s="139"/>
      <c r="C42" s="139"/>
      <c r="D42" s="139"/>
      <c r="E42" s="139"/>
      <c r="F42" s="139"/>
    </row>
    <row r="44" spans="1:7" ht="16.5">
      <c r="A44" s="140" t="s">
        <v>78</v>
      </c>
      <c r="B44" s="140"/>
      <c r="C44" s="140"/>
      <c r="D44" s="140"/>
      <c r="E44" s="140"/>
      <c r="F44" s="140"/>
    </row>
    <row r="45" spans="1:7" ht="33">
      <c r="A45" s="48" t="s">
        <v>64</v>
      </c>
      <c r="B45" s="48" t="s">
        <v>65</v>
      </c>
      <c r="C45" s="48" t="s">
        <v>66</v>
      </c>
      <c r="D45" s="48" t="s">
        <v>71</v>
      </c>
      <c r="E45" s="48" t="s">
        <v>72</v>
      </c>
      <c r="F45" s="48" t="s">
        <v>69</v>
      </c>
    </row>
    <row r="46" spans="1:7" ht="16.5">
      <c r="A46" s="17"/>
      <c r="B46" s="49"/>
      <c r="C46" s="52"/>
      <c r="D46" s="49"/>
      <c r="E46" s="51">
        <f>(C46+D46)*B46</f>
        <v>0</v>
      </c>
      <c r="F46" s="17"/>
    </row>
    <row r="47" spans="1:7">
      <c r="A47" s="134" t="s">
        <v>79</v>
      </c>
      <c r="B47" s="134"/>
      <c r="C47" s="134"/>
      <c r="D47" s="134"/>
      <c r="E47" s="134"/>
      <c r="F47" s="134"/>
    </row>
    <row r="48" spans="1:7">
      <c r="A48" s="135"/>
      <c r="B48" s="135"/>
      <c r="C48" s="135"/>
      <c r="D48" s="135"/>
      <c r="E48" s="135"/>
      <c r="F48" s="135"/>
    </row>
    <row r="49" spans="1:6">
      <c r="A49" s="135"/>
      <c r="B49" s="135"/>
      <c r="C49" s="135"/>
      <c r="D49" s="135"/>
      <c r="E49" s="135"/>
      <c r="F49" s="135"/>
    </row>
  </sheetData>
  <mergeCells count="24">
    <mergeCell ref="A30:F30"/>
    <mergeCell ref="A1:F2"/>
    <mergeCell ref="B4:F4"/>
    <mergeCell ref="B5:F5"/>
    <mergeCell ref="B6:F6"/>
    <mergeCell ref="B7:E7"/>
    <mergeCell ref="A13:D13"/>
    <mergeCell ref="A16:D16"/>
    <mergeCell ref="A19:F19"/>
    <mergeCell ref="A21:F21"/>
    <mergeCell ref="A24:F24"/>
    <mergeCell ref="A28:B28"/>
    <mergeCell ref="A47:F49"/>
    <mergeCell ref="A31:B31"/>
    <mergeCell ref="A32:B32"/>
    <mergeCell ref="A33:B33"/>
    <mergeCell ref="A34:B34"/>
    <mergeCell ref="A35:B35"/>
    <mergeCell ref="A36:B36"/>
    <mergeCell ref="A37:B37"/>
    <mergeCell ref="A38:B38"/>
    <mergeCell ref="A40:B40"/>
    <mergeCell ref="A42:F42"/>
    <mergeCell ref="A44:F44"/>
  </mergeCells>
  <phoneticPr fontId="2" type="noConversion"/>
  <printOptions horizontalCentered="1"/>
  <pageMargins left="0" right="0" top="0" bottom="0" header="0.31496062992125984" footer="0.31496062992125984"/>
  <pageSetup paperSize="9" scale="87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0800B-FB20-4A4D-B81E-66EC6F89191F}">
  <sheetPr>
    <pageSetUpPr fitToPage="1"/>
  </sheetPr>
  <dimension ref="A1:G49"/>
  <sheetViews>
    <sheetView view="pageBreakPreview" zoomScale="80" zoomScaleNormal="80" zoomScaleSheetLayoutView="80" workbookViewId="0">
      <selection activeCell="A3" sqref="A3:B3"/>
    </sheetView>
  </sheetViews>
  <sheetFormatPr defaultColWidth="84.5" defaultRowHeight="15.75"/>
  <cols>
    <col min="1" max="1" width="12.125" style="16" bestFit="1" customWidth="1"/>
    <col min="2" max="2" width="13.125" style="16" customWidth="1"/>
    <col min="3" max="3" width="12" style="16" customWidth="1"/>
    <col min="4" max="4" width="13.5" style="16" customWidth="1"/>
    <col min="5" max="5" width="15.5" style="16" customWidth="1"/>
    <col min="6" max="6" width="48.5" style="16" customWidth="1"/>
    <col min="7" max="7" width="32.625" style="31" customWidth="1"/>
    <col min="8" max="16384" width="84.5" style="16"/>
  </cols>
  <sheetData>
    <row r="1" spans="1:7">
      <c r="A1" s="141" t="s">
        <v>82</v>
      </c>
      <c r="B1" s="141"/>
      <c r="C1" s="141"/>
      <c r="D1" s="141"/>
      <c r="E1" s="141"/>
      <c r="F1" s="141"/>
    </row>
    <row r="2" spans="1:7">
      <c r="A2" s="141"/>
      <c r="B2" s="141"/>
      <c r="C2" s="141"/>
      <c r="D2" s="141"/>
      <c r="E2" s="141"/>
      <c r="F2" s="141"/>
    </row>
    <row r="3" spans="1:7">
      <c r="A3" s="16" t="s">
        <v>84</v>
      </c>
      <c r="B3" s="146">
        <f ca="1" xml:space="preserve"> TODAY()</f>
        <v>45862</v>
      </c>
      <c r="F3" s="32"/>
    </row>
    <row r="4" spans="1:7">
      <c r="A4" s="16" t="s">
        <v>50</v>
      </c>
      <c r="B4" s="142"/>
      <c r="C4" s="142"/>
      <c r="D4" s="142"/>
      <c r="E4" s="142"/>
      <c r="F4" s="142"/>
    </row>
    <row r="5" spans="1:7">
      <c r="A5" s="16" t="s">
        <v>51</v>
      </c>
      <c r="B5" s="142"/>
      <c r="C5" s="142"/>
      <c r="D5" s="142"/>
      <c r="E5" s="142"/>
      <c r="F5" s="142"/>
    </row>
    <row r="6" spans="1:7">
      <c r="A6" s="16" t="s">
        <v>13</v>
      </c>
      <c r="B6" s="143"/>
      <c r="C6" s="142"/>
      <c r="D6" s="142"/>
      <c r="E6" s="142"/>
      <c r="F6" s="142"/>
    </row>
    <row r="7" spans="1:7">
      <c r="A7" s="33" t="s">
        <v>52</v>
      </c>
      <c r="B7" s="144" t="s">
        <v>83</v>
      </c>
      <c r="C7" s="144"/>
      <c r="D7" s="144"/>
      <c r="E7" s="144"/>
      <c r="F7" s="34" t="s">
        <v>53</v>
      </c>
    </row>
    <row r="8" spans="1:7" ht="18.75">
      <c r="A8" s="33"/>
      <c r="B8" s="35"/>
      <c r="C8" s="35"/>
      <c r="D8" s="36"/>
      <c r="E8" s="36"/>
      <c r="F8" s="34"/>
      <c r="G8" s="37" t="s">
        <v>54</v>
      </c>
    </row>
    <row r="9" spans="1:7">
      <c r="C9" s="38"/>
      <c r="D9" s="39" t="s">
        <v>55</v>
      </c>
      <c r="E9" s="34">
        <f>E28</f>
        <v>0</v>
      </c>
      <c r="F9" s="40" t="e">
        <f>E9/E12</f>
        <v>#DIV/0!</v>
      </c>
    </row>
    <row r="10" spans="1:7">
      <c r="C10" s="38"/>
      <c r="D10" s="39" t="s">
        <v>56</v>
      </c>
      <c r="E10" s="34">
        <f>E40</f>
        <v>0</v>
      </c>
    </row>
    <row r="11" spans="1:7" ht="16.5" thickBot="1">
      <c r="C11" s="38"/>
      <c r="D11" s="41" t="s">
        <v>57</v>
      </c>
      <c r="E11" s="42">
        <v>0</v>
      </c>
    </row>
    <row r="12" spans="1:7" ht="16.5" thickBot="1">
      <c r="C12" s="38"/>
      <c r="D12" s="39" t="s">
        <v>38</v>
      </c>
      <c r="E12" s="34">
        <f>E9+E10+E11</f>
        <v>0</v>
      </c>
    </row>
    <row r="13" spans="1:7" ht="17.25" thickBot="1">
      <c r="A13" s="145" t="s">
        <v>58</v>
      </c>
      <c r="B13" s="145"/>
      <c r="C13" s="145"/>
      <c r="D13" s="145"/>
      <c r="E13" s="44"/>
    </row>
    <row r="14" spans="1:7" ht="16.350000000000001" customHeight="1">
      <c r="A14" s="43"/>
      <c r="B14" s="43"/>
      <c r="C14" s="43"/>
      <c r="D14" s="43"/>
      <c r="E14" s="34"/>
    </row>
    <row r="15" spans="1:7" ht="16.5" thickBot="1">
      <c r="C15" s="38"/>
      <c r="D15" s="45" t="s">
        <v>59</v>
      </c>
      <c r="E15" s="42">
        <f>E46</f>
        <v>0</v>
      </c>
      <c r="F15" s="46" t="s">
        <v>60</v>
      </c>
    </row>
    <row r="16" spans="1:7" ht="17.25" thickBot="1">
      <c r="A16" s="145" t="s">
        <v>61</v>
      </c>
      <c r="B16" s="145"/>
      <c r="C16" s="145"/>
      <c r="D16" s="145"/>
      <c r="E16" s="44">
        <v>0</v>
      </c>
    </row>
    <row r="17" spans="1:6">
      <c r="C17" s="38"/>
      <c r="D17" s="47" t="s">
        <v>62</v>
      </c>
      <c r="E17" s="34">
        <f>E12+E15</f>
        <v>0</v>
      </c>
    </row>
    <row r="19" spans="1:6" ht="18.75">
      <c r="A19" s="139" t="s">
        <v>7</v>
      </c>
      <c r="B19" s="139"/>
      <c r="C19" s="139"/>
      <c r="D19" s="139"/>
      <c r="E19" s="139"/>
      <c r="F19" s="139"/>
    </row>
    <row r="21" spans="1:6" ht="16.5">
      <c r="A21" s="140" t="s">
        <v>63</v>
      </c>
      <c r="B21" s="140"/>
      <c r="C21" s="140"/>
      <c r="D21" s="140"/>
      <c r="E21" s="140"/>
      <c r="F21" s="140"/>
    </row>
    <row r="22" spans="1:6" ht="33">
      <c r="A22" s="48" t="s">
        <v>64</v>
      </c>
      <c r="B22" s="48" t="s">
        <v>65</v>
      </c>
      <c r="C22" s="48" t="s">
        <v>66</v>
      </c>
      <c r="D22" s="48" t="s">
        <v>67</v>
      </c>
      <c r="E22" s="48" t="s">
        <v>68</v>
      </c>
      <c r="F22" s="48" t="s">
        <v>69</v>
      </c>
    </row>
    <row r="23" spans="1:6" ht="16.5">
      <c r="A23" s="17"/>
      <c r="B23" s="49"/>
      <c r="C23" s="50">
        <v>10000</v>
      </c>
      <c r="D23" s="49"/>
      <c r="E23" s="51">
        <f>(C23+D23)*B23</f>
        <v>0</v>
      </c>
      <c r="F23" s="17"/>
    </row>
    <row r="24" spans="1:6" ht="16.5">
      <c r="A24" s="140" t="s">
        <v>70</v>
      </c>
      <c r="B24" s="140"/>
      <c r="C24" s="140"/>
      <c r="D24" s="140"/>
      <c r="E24" s="140"/>
      <c r="F24" s="140"/>
    </row>
    <row r="25" spans="1:6" ht="33">
      <c r="A25" s="48" t="s">
        <v>64</v>
      </c>
      <c r="B25" s="48" t="s">
        <v>65</v>
      </c>
      <c r="C25" s="48" t="s">
        <v>66</v>
      </c>
      <c r="D25" s="48" t="s">
        <v>71</v>
      </c>
      <c r="E25" s="48" t="s">
        <v>72</v>
      </c>
      <c r="F25" s="48" t="s">
        <v>69</v>
      </c>
    </row>
    <row r="26" spans="1:6" ht="16.5">
      <c r="A26" s="17"/>
      <c r="B26" s="49"/>
      <c r="C26" s="52"/>
      <c r="D26" s="49"/>
      <c r="E26" s="51">
        <f>(C26+D26)*B26</f>
        <v>0</v>
      </c>
      <c r="F26" s="17"/>
    </row>
    <row r="28" spans="1:6" ht="18.75">
      <c r="A28" s="138" t="s">
        <v>73</v>
      </c>
      <c r="B28" s="138"/>
      <c r="C28" s="54"/>
      <c r="D28" s="54"/>
      <c r="E28" s="54">
        <f>E26+E23</f>
        <v>0</v>
      </c>
      <c r="F28" s="53"/>
    </row>
    <row r="30" spans="1:6" ht="18.75">
      <c r="A30" s="139" t="s">
        <v>8</v>
      </c>
      <c r="B30" s="139"/>
      <c r="C30" s="139"/>
      <c r="D30" s="139"/>
      <c r="E30" s="139"/>
      <c r="F30" s="139"/>
    </row>
    <row r="31" spans="1:6" ht="16.5">
      <c r="A31" s="136" t="s">
        <v>74</v>
      </c>
      <c r="B31" s="136"/>
      <c r="C31" s="58" t="s">
        <v>75</v>
      </c>
      <c r="D31" s="58" t="s">
        <v>76</v>
      </c>
      <c r="E31" s="58" t="s">
        <v>72</v>
      </c>
      <c r="F31" s="58" t="s">
        <v>69</v>
      </c>
    </row>
    <row r="32" spans="1:6" ht="24" customHeight="1">
      <c r="A32" s="137"/>
      <c r="B32" s="137"/>
      <c r="C32" s="50"/>
      <c r="D32" s="50"/>
      <c r="E32" s="55">
        <f>C32*D32</f>
        <v>0</v>
      </c>
      <c r="F32" s="56"/>
    </row>
    <row r="33" spans="1:7" ht="24" customHeight="1">
      <c r="A33" s="137"/>
      <c r="B33" s="137"/>
      <c r="C33" s="50"/>
      <c r="D33" s="50"/>
      <c r="E33" s="55">
        <f t="shared" ref="E33:E38" si="0">C33*D33</f>
        <v>0</v>
      </c>
      <c r="F33" s="56"/>
      <c r="G33" s="57"/>
    </row>
    <row r="34" spans="1:7" ht="24" customHeight="1">
      <c r="A34" s="137"/>
      <c r="B34" s="137"/>
      <c r="C34" s="50"/>
      <c r="D34" s="50"/>
      <c r="E34" s="55">
        <f t="shared" si="0"/>
        <v>0</v>
      </c>
      <c r="F34" s="56"/>
      <c r="G34" s="57"/>
    </row>
    <row r="35" spans="1:7" ht="24" customHeight="1">
      <c r="A35" s="137"/>
      <c r="B35" s="137"/>
      <c r="C35" s="50"/>
      <c r="D35" s="50"/>
      <c r="E35" s="55">
        <f t="shared" si="0"/>
        <v>0</v>
      </c>
      <c r="F35" s="56"/>
    </row>
    <row r="36" spans="1:7" ht="24" customHeight="1">
      <c r="A36" s="137"/>
      <c r="B36" s="137"/>
      <c r="C36" s="50"/>
      <c r="D36" s="50"/>
      <c r="E36" s="55">
        <f t="shared" si="0"/>
        <v>0</v>
      </c>
      <c r="F36" s="56"/>
    </row>
    <row r="37" spans="1:7" ht="24" customHeight="1">
      <c r="A37" s="137"/>
      <c r="B37" s="137"/>
      <c r="C37" s="50"/>
      <c r="D37" s="50"/>
      <c r="E37" s="55">
        <f t="shared" si="0"/>
        <v>0</v>
      </c>
      <c r="F37" s="56"/>
    </row>
    <row r="38" spans="1:7" ht="24" customHeight="1">
      <c r="A38" s="137"/>
      <c r="B38" s="137"/>
      <c r="C38" s="50"/>
      <c r="D38" s="50"/>
      <c r="E38" s="55">
        <f t="shared" si="0"/>
        <v>0</v>
      </c>
      <c r="F38" s="56"/>
    </row>
    <row r="40" spans="1:7" ht="18.75">
      <c r="A40" s="138" t="s">
        <v>77</v>
      </c>
      <c r="B40" s="138"/>
      <c r="C40" s="54"/>
      <c r="D40" s="54"/>
      <c r="E40" s="54">
        <f>SUM(E32:E38)</f>
        <v>0</v>
      </c>
      <c r="F40" s="53"/>
    </row>
    <row r="42" spans="1:7" ht="18.75">
      <c r="A42" s="139" t="s">
        <v>59</v>
      </c>
      <c r="B42" s="139"/>
      <c r="C42" s="139"/>
      <c r="D42" s="139"/>
      <c r="E42" s="139"/>
      <c r="F42" s="139"/>
    </row>
    <row r="44" spans="1:7" ht="16.5">
      <c r="A44" s="140" t="s">
        <v>78</v>
      </c>
      <c r="B44" s="140"/>
      <c r="C44" s="140"/>
      <c r="D44" s="140"/>
      <c r="E44" s="140"/>
      <c r="F44" s="140"/>
    </row>
    <row r="45" spans="1:7" ht="33">
      <c r="A45" s="48" t="s">
        <v>64</v>
      </c>
      <c r="B45" s="48" t="s">
        <v>65</v>
      </c>
      <c r="C45" s="48" t="s">
        <v>66</v>
      </c>
      <c r="D45" s="48" t="s">
        <v>71</v>
      </c>
      <c r="E45" s="48" t="s">
        <v>72</v>
      </c>
      <c r="F45" s="48" t="s">
        <v>69</v>
      </c>
    </row>
    <row r="46" spans="1:7" ht="16.5">
      <c r="A46" s="17"/>
      <c r="B46" s="49"/>
      <c r="C46" s="52"/>
      <c r="D46" s="49"/>
      <c r="E46" s="51">
        <f>(C46+D46)*B46</f>
        <v>0</v>
      </c>
      <c r="F46" s="17"/>
    </row>
    <row r="47" spans="1:7">
      <c r="A47" s="134" t="s">
        <v>79</v>
      </c>
      <c r="B47" s="134"/>
      <c r="C47" s="134"/>
      <c r="D47" s="134"/>
      <c r="E47" s="134"/>
      <c r="F47" s="134"/>
    </row>
    <row r="48" spans="1:7">
      <c r="A48" s="135"/>
      <c r="B48" s="135"/>
      <c r="C48" s="135"/>
      <c r="D48" s="135"/>
      <c r="E48" s="135"/>
      <c r="F48" s="135"/>
    </row>
    <row r="49" spans="1:6">
      <c r="A49" s="135"/>
      <c r="B49" s="135"/>
      <c r="C49" s="135"/>
      <c r="D49" s="135"/>
      <c r="E49" s="135"/>
      <c r="F49" s="135"/>
    </row>
  </sheetData>
  <mergeCells count="24">
    <mergeCell ref="A30:F30"/>
    <mergeCell ref="A1:F2"/>
    <mergeCell ref="B4:F4"/>
    <mergeCell ref="B5:F5"/>
    <mergeCell ref="B6:F6"/>
    <mergeCell ref="B7:E7"/>
    <mergeCell ref="A13:D13"/>
    <mergeCell ref="A16:D16"/>
    <mergeCell ref="A19:F19"/>
    <mergeCell ref="A21:F21"/>
    <mergeCell ref="A24:F24"/>
    <mergeCell ref="A28:B28"/>
    <mergeCell ref="A47:F49"/>
    <mergeCell ref="A31:B31"/>
    <mergeCell ref="A32:B32"/>
    <mergeCell ref="A33:B33"/>
    <mergeCell ref="A34:B34"/>
    <mergeCell ref="A35:B35"/>
    <mergeCell ref="A36:B36"/>
    <mergeCell ref="A37:B37"/>
    <mergeCell ref="A38:B38"/>
    <mergeCell ref="A40:B40"/>
    <mergeCell ref="A42:F42"/>
    <mergeCell ref="A44:F44"/>
  </mergeCells>
  <phoneticPr fontId="2" type="noConversion"/>
  <printOptions horizontalCentered="1"/>
  <pageMargins left="0" right="0" top="0" bottom="0" header="0.31496062992125984" footer="0.31496062992125984"/>
  <pageSetup paperSize="9" scale="87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"/>
  <sheetViews>
    <sheetView zoomScale="160" zoomScaleNormal="160" workbookViewId="0">
      <selection activeCell="C3" sqref="C3"/>
    </sheetView>
  </sheetViews>
  <sheetFormatPr defaultRowHeight="16.5"/>
  <sheetData>
    <row r="1" spans="1:3">
      <c r="A1" t="s">
        <v>2</v>
      </c>
      <c r="B1" t="s">
        <v>7</v>
      </c>
      <c r="C1" t="s">
        <v>29</v>
      </c>
    </row>
    <row r="2" spans="1:3">
      <c r="A2" t="s">
        <v>3</v>
      </c>
      <c r="B2" t="s">
        <v>8</v>
      </c>
      <c r="C2" t="s">
        <v>28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3</vt:i4>
      </vt:variant>
    </vt:vector>
  </HeadingPairs>
  <TitlesOfParts>
    <vt:vector size="7" baseType="lpstr">
      <vt:lpstr>流用申請表</vt:lpstr>
      <vt:lpstr>核定經費表</vt:lpstr>
      <vt:lpstr>變更後經費表</vt:lpstr>
      <vt:lpstr>選項</vt:lpstr>
      <vt:lpstr>流用申請表!Print_Area</vt:lpstr>
      <vt:lpstr>核定經費表!Print_Area</vt:lpstr>
      <vt:lpstr>變更後經費表!Print_Area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2025-07-24T07:47:26Z</dcterms:modified>
</cp:coreProperties>
</file>